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2016'!$C$1:$AJ$56</definedName>
  </definedNames>
  <calcPr calcId="145621"/>
</workbook>
</file>

<file path=xl/calcChain.xml><?xml version="1.0" encoding="utf-8"?>
<calcChain xmlns="http://schemas.openxmlformats.org/spreadsheetml/2006/main">
  <c r="AG53" i="1" l="1"/>
  <c r="AH53" i="1"/>
  <c r="AI53" i="1"/>
  <c r="AJ53" i="1"/>
  <c r="AH3" i="1"/>
  <c r="AI3" i="1"/>
  <c r="AF3" i="1"/>
  <c r="AG42" i="1"/>
  <c r="AH42" i="1"/>
  <c r="AI42" i="1"/>
  <c r="AF42" i="1"/>
  <c r="AJ49" i="1" l="1"/>
  <c r="AJ48" i="1"/>
  <c r="AG8" i="1"/>
  <c r="AJ46" i="1" l="1"/>
  <c r="AJ45" i="1"/>
  <c r="AG39" i="1"/>
  <c r="AG18" i="1" l="1"/>
  <c r="AH18" i="1"/>
  <c r="AJ41" i="1" l="1"/>
  <c r="AJ40" i="1"/>
  <c r="AJ44" i="1"/>
  <c r="AJ43" i="1"/>
  <c r="AJ42" i="1" l="1"/>
  <c r="AG32" i="1"/>
  <c r="AG30" i="1" s="1"/>
  <c r="AG3" i="1" s="1"/>
  <c r="AH32" i="1"/>
  <c r="AH30" i="1" s="1"/>
  <c r="AI32" i="1"/>
  <c r="AI30" i="1" s="1"/>
  <c r="AG6" i="1"/>
  <c r="AH8" i="1"/>
  <c r="AH6" i="1" s="1"/>
  <c r="AI8" i="1"/>
  <c r="AI6" i="1" s="1"/>
  <c r="AJ6" i="1" l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F53" i="1" s="1"/>
  <c r="AJ10" i="1"/>
  <c r="AG24" i="1" l="1"/>
  <c r="AH24" i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30" i="1" s="1"/>
  <c r="AJ3" i="1" s="1"/>
  <c r="AJ24" i="1"/>
  <c r="AF135" i="1" l="1"/>
</calcChain>
</file>

<file path=xl/sharedStrings.xml><?xml version="1.0" encoding="utf-8"?>
<sst xmlns="http://schemas.openxmlformats.org/spreadsheetml/2006/main" count="105" uniqueCount="56">
  <si>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</si>
  <si>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</si>
  <si>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</si>
  <si>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</si>
  <si>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</si>
  <si>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</si>
  <si>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</si>
  <si>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</si>
  <si>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</si>
  <si>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</si>
  <si>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</si>
  <si>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</si>
  <si>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</si>
  <si>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</si>
  <si>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</si>
  <si>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</si>
  <si>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</si>
  <si>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</si>
  <si>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</si>
  <si>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</si>
  <si>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</si>
  <si>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</si>
  <si>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</si>
  <si>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Поступило на счет городского бюджета в 2017 году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</si>
  <si>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</si>
  <si>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</si>
  <si>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</si>
  <si>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</si>
  <si>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</si>
  <si>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</si>
  <si>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</si>
  <si>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</si>
  <si>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</si>
  <si>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</si>
  <si>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</si>
  <si>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</si>
  <si>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</si>
  <si>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</si>
  <si>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</si>
  <si>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</si>
  <si>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</si>
  <si>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</si>
  <si>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</si>
  <si>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</si>
  <si>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</si>
  <si>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(школа на 300 мест)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</si>
  <si>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</si>
  <si>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</si>
  <si>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</si>
  <si>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</si>
  <si>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МАЯ  2017 ГОДА</t>
  </si>
  <si>
    <t>Остаток на счете городского бюджета на 01.05.2017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</si>
  <si>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</si>
  <si>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</si>
  <si>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 xml:space="preserve"> -капитальный ремонт и ремонт автомобильных дорог общего пользования населенных пунктов</t>
  </si>
  <si>
    <t xml:space="preserve"> -капитальный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</si>
</sst>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0" fontId="57" fillId="3" borderId="21" xfId="0" applyFont="1" applyFill="1" applyBorder="1" applyAlignment="1">
      <alignment horizontal="left" wrapText="1"/>
    </xf>
    <xf numFmtId="0" fontId="55" fillId="3" borderId="20" xfId="0" applyFont="1" applyFill="1" applyBorder="1"/>
    <xf numFmtId="4" fontId="57" fillId="3" borderId="22" xfId="0" applyNumberFormat="1" applyFont="1" applyFill="1" applyBorder="1" applyAlignment="1">
      <alignment horizontal="center" vertical="center"/>
    </xf>
    <xf numFmtId="4" fontId="57" fillId="0" borderId="35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left" wrapText="1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horizontal="center" vertical="center"/>
    </xf>
    <xf numFmtId="4" fontId="46" fillId="0" borderId="43" xfId="0" applyNumberFormat="1" applyFont="1" applyFill="1" applyBorder="1" applyAlignment="1">
      <alignment horizontal="center" vertical="center"/>
    </xf>
    <xf numFmtId="4" fontId="55" fillId="0" borderId="44" xfId="0" applyNumberFormat="1" applyFont="1" applyFill="1" applyBorder="1" applyAlignment="1">
      <alignment horizontal="center" vertical="center"/>
    </xf>
    <xf numFmtId="4" fontId="57" fillId="0" borderId="45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4" fontId="55" fillId="0" borderId="45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5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1" fillId="0" borderId="0" xfId="0" applyFont="1" applyFill="1" applyBorder="1" applyAlignment="1">
      <alignment horizontal="left" vertical="center" indent="10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57" fillId="0" borderId="9" xfId="0" applyFont="1" applyFill="1" applyBorder="1" applyAlignment="1">
      <alignment horizontal="left" vertical="center" wrapText="1"/>
    </xf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/>
    </xf>
    <xf numFmtId="0" fontId="56" fillId="0" borderId="55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47" fillId="4" borderId="6" xfId="0" applyFont="1" applyFill="1" applyBorder="1" applyAlignment="1">
      <alignment horizontal="left" vertical="center" wrapText="1"/>
    </xf>
    <xf numFmtId="0" fontId="56" fillId="0" borderId="56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left" vertical="center" wrapText="1"/>
    </xf>
    <xf numFmtId="0" fontId="56" fillId="0" borderId="3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4"/>
  <sheetViews>
    <sheetView tabSelected="1" view="pageBreakPreview" topLeftCell="C49" zoomScale="73" zoomScaleNormal="50" zoomScaleSheetLayoutView="73" workbookViewId="0">
      <selection activeCell="C60" sqref="C60:AD60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9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311" t="s">
        <v>50</v>
      </c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328" t="s">
        <v>14</v>
      </c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30"/>
      <c r="AE2" s="37"/>
      <c r="AF2" s="73" t="s">
        <v>22</v>
      </c>
      <c r="AG2" s="42" t="s">
        <v>23</v>
      </c>
      <c r="AH2" s="43" t="s">
        <v>16</v>
      </c>
      <c r="AI2" s="44" t="s">
        <v>17</v>
      </c>
      <c r="AJ2" s="45" t="s">
        <v>51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325" t="s">
        <v>46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7"/>
      <c r="AE3" s="41"/>
      <c r="AF3" s="66">
        <f>AF5+AF6+AF15+AF16+AF17+AF18+AF19+AF20+AF24+AF30+AF38+AF39+AF40+AF41</f>
        <v>616871000</v>
      </c>
      <c r="AG3" s="66">
        <f t="shared" ref="AG3:AJ3" si="0">AG5+AG6+AG15+AG16+AG17+AG18+AG19+AG20+AG24+AG30+AG38+AG39+AG40+AG41</f>
        <v>218873039.37</v>
      </c>
      <c r="AH3" s="66">
        <f t="shared" si="0"/>
        <v>163623041.81</v>
      </c>
      <c r="AI3" s="66">
        <f t="shared" si="0"/>
        <v>0</v>
      </c>
      <c r="AJ3" s="66">
        <f t="shared" si="0"/>
        <v>55249997.560000025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304" t="s">
        <v>0</v>
      </c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6"/>
      <c r="AE4" s="38"/>
      <c r="AF4" s="74"/>
      <c r="AG4" s="146"/>
      <c r="AH4" s="147"/>
      <c r="AI4" s="148"/>
      <c r="AJ4" s="149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307" t="s">
        <v>24</v>
      </c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54"/>
      <c r="AF5" s="65">
        <v>9563000</v>
      </c>
      <c r="AG5" s="65">
        <v>0</v>
      </c>
      <c r="AH5" s="150">
        <v>0</v>
      </c>
      <c r="AI5" s="151"/>
      <c r="AJ5" s="152"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307" t="s">
        <v>25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54"/>
      <c r="AF6" s="65">
        <f>AF8+AF12+AF13+AF14</f>
        <v>302221000</v>
      </c>
      <c r="AG6" s="65">
        <f>AG8+AG12+AG13+AG14</f>
        <v>112730500</v>
      </c>
      <c r="AH6" s="65">
        <f t="shared" ref="AH6:AI6" si="1">AH8+AH12+AH13+AH14</f>
        <v>85246397.679999992</v>
      </c>
      <c r="AI6" s="65">
        <f t="shared" si="1"/>
        <v>0</v>
      </c>
      <c r="AJ6" s="65">
        <f>AG6-AH6</f>
        <v>27484102.320000008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302" t="s">
        <v>1</v>
      </c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53"/>
      <c r="AF7" s="75"/>
      <c r="AG7" s="75"/>
      <c r="AH7" s="153"/>
      <c r="AI7" s="154"/>
      <c r="AJ7" s="155"/>
      <c r="AK7" s="25"/>
      <c r="AL7" s="25"/>
      <c r="AM7" s="25"/>
      <c r="AN7" s="25"/>
      <c r="AO7" s="25"/>
    </row>
    <row r="8" spans="1:45" s="116" customFormat="1" ht="28.15" customHeight="1" x14ac:dyDescent="0.25">
      <c r="A8" s="109"/>
      <c r="B8" s="110"/>
      <c r="C8" s="111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309" t="s">
        <v>11</v>
      </c>
      <c r="AA8" s="309"/>
      <c r="AB8" s="309"/>
      <c r="AC8" s="309"/>
      <c r="AD8" s="309"/>
      <c r="AE8" s="113"/>
      <c r="AF8" s="114">
        <f>AF10+AF11</f>
        <v>288222000</v>
      </c>
      <c r="AG8" s="156">
        <f>AG10+AG11</f>
        <v>100878000</v>
      </c>
      <c r="AH8" s="156">
        <f t="shared" ref="AH8:AJ8" si="2">AH10+AH11</f>
        <v>73773596.539999992</v>
      </c>
      <c r="AI8" s="156">
        <f t="shared" si="2"/>
        <v>0</v>
      </c>
      <c r="AJ8" s="156">
        <f t="shared" si="2"/>
        <v>27104403.460000001</v>
      </c>
      <c r="AK8" s="115"/>
      <c r="AL8" s="115"/>
      <c r="AM8" s="115"/>
      <c r="AN8" s="115"/>
      <c r="AO8" s="115"/>
    </row>
    <row r="9" spans="1:45" s="116" customFormat="1" ht="13.9" customHeight="1" x14ac:dyDescent="0.25">
      <c r="A9" s="109"/>
      <c r="B9" s="110"/>
      <c r="C9" s="117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9"/>
      <c r="AA9" s="331" t="s">
        <v>0</v>
      </c>
      <c r="AB9" s="332"/>
      <c r="AC9" s="332"/>
      <c r="AD9" s="332"/>
      <c r="AE9" s="113"/>
      <c r="AF9" s="114"/>
      <c r="AG9" s="156"/>
      <c r="AH9" s="157"/>
      <c r="AI9" s="158"/>
      <c r="AJ9" s="159"/>
      <c r="AK9" s="115"/>
      <c r="AL9" s="115"/>
      <c r="AM9" s="115"/>
      <c r="AN9" s="115"/>
      <c r="AO9" s="115"/>
    </row>
    <row r="10" spans="1:45" s="116" customFormat="1" ht="31.15" customHeight="1" x14ac:dyDescent="0.25">
      <c r="A10" s="109"/>
      <c r="B10" s="110"/>
      <c r="C10" s="120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21"/>
      <c r="AA10" s="309" t="s">
        <v>10</v>
      </c>
      <c r="AB10" s="315"/>
      <c r="AC10" s="315"/>
      <c r="AD10" s="315"/>
      <c r="AE10" s="113"/>
      <c r="AF10" s="114">
        <v>220705000</v>
      </c>
      <c r="AG10" s="156">
        <v>77247000</v>
      </c>
      <c r="AH10" s="157">
        <v>57197673.939999998</v>
      </c>
      <c r="AI10" s="158"/>
      <c r="AJ10" s="159">
        <f t="shared" ref="AJ10:AJ17" si="3">AG10-AH10</f>
        <v>20049326.060000002</v>
      </c>
      <c r="AK10" s="115"/>
      <c r="AL10" s="115"/>
      <c r="AM10" s="115"/>
      <c r="AN10" s="115"/>
      <c r="AO10" s="115"/>
    </row>
    <row r="11" spans="1:45" s="116" customFormat="1" ht="34.5" customHeight="1" x14ac:dyDescent="0.25">
      <c r="A11" s="109"/>
      <c r="B11" s="110"/>
      <c r="C11" s="111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21"/>
      <c r="AA11" s="309" t="s">
        <v>5</v>
      </c>
      <c r="AB11" s="315"/>
      <c r="AC11" s="315"/>
      <c r="AD11" s="315"/>
      <c r="AE11" s="113"/>
      <c r="AF11" s="114">
        <v>67517000</v>
      </c>
      <c r="AG11" s="156">
        <v>23631000</v>
      </c>
      <c r="AH11" s="157">
        <v>16575922.6</v>
      </c>
      <c r="AI11" s="158"/>
      <c r="AJ11" s="159">
        <f t="shared" si="3"/>
        <v>7055077.4000000004</v>
      </c>
      <c r="AK11" s="115"/>
      <c r="AL11" s="115"/>
      <c r="AM11" s="115"/>
      <c r="AN11" s="115"/>
      <c r="AO11" s="115"/>
    </row>
    <row r="12" spans="1:45" s="116" customFormat="1" ht="23.45" customHeight="1" x14ac:dyDescent="0.25">
      <c r="A12" s="109"/>
      <c r="B12" s="110"/>
      <c r="C12" s="117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319" t="s">
        <v>7</v>
      </c>
      <c r="AA12" s="320"/>
      <c r="AB12" s="320"/>
      <c r="AC12" s="320"/>
      <c r="AD12" s="320"/>
      <c r="AE12" s="113"/>
      <c r="AF12" s="114">
        <v>10721000</v>
      </c>
      <c r="AG12" s="156">
        <v>10721000</v>
      </c>
      <c r="AH12" s="157">
        <v>10721000</v>
      </c>
      <c r="AI12" s="158"/>
      <c r="AJ12" s="159">
        <f t="shared" si="3"/>
        <v>0</v>
      </c>
      <c r="AK12" s="115"/>
      <c r="AL12" s="115"/>
      <c r="AM12" s="115"/>
      <c r="AN12" s="115"/>
      <c r="AO12" s="115"/>
    </row>
    <row r="13" spans="1:45" s="116" customFormat="1" ht="66.599999999999994" customHeight="1" x14ac:dyDescent="0.3">
      <c r="A13" s="109"/>
      <c r="B13" s="110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309" t="s">
        <v>12</v>
      </c>
      <c r="AA13" s="310"/>
      <c r="AB13" s="310"/>
      <c r="AC13" s="310"/>
      <c r="AD13" s="310"/>
      <c r="AE13" s="113"/>
      <c r="AF13" s="114">
        <v>52000</v>
      </c>
      <c r="AG13" s="156">
        <v>1500</v>
      </c>
      <c r="AH13" s="157">
        <v>1500</v>
      </c>
      <c r="AI13" s="160"/>
      <c r="AJ13" s="159">
        <f t="shared" si="3"/>
        <v>0</v>
      </c>
      <c r="AK13" s="115"/>
      <c r="AL13" s="115"/>
      <c r="AM13" s="115"/>
      <c r="AN13" s="115"/>
      <c r="AO13" s="115"/>
    </row>
    <row r="14" spans="1:45" s="116" customFormat="1" ht="24.75" customHeight="1" thickBot="1" x14ac:dyDescent="0.35">
      <c r="A14" s="109"/>
      <c r="B14" s="110"/>
      <c r="C14" s="117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336" t="s">
        <v>26</v>
      </c>
      <c r="AA14" s="336"/>
      <c r="AB14" s="336"/>
      <c r="AC14" s="336"/>
      <c r="AD14" s="122"/>
      <c r="AE14" s="123"/>
      <c r="AF14" s="124">
        <v>3226000</v>
      </c>
      <c r="AG14" s="161">
        <v>1130000</v>
      </c>
      <c r="AH14" s="162">
        <v>750301.14</v>
      </c>
      <c r="AI14" s="163"/>
      <c r="AJ14" s="164">
        <f t="shared" si="3"/>
        <v>379698.86</v>
      </c>
      <c r="AK14" s="115"/>
      <c r="AL14" s="115"/>
      <c r="AM14" s="115"/>
      <c r="AN14" s="115"/>
      <c r="AO14" s="115"/>
    </row>
    <row r="15" spans="1:45" s="24" customFormat="1" ht="64.5" customHeight="1" thickBot="1" x14ac:dyDescent="0.3">
      <c r="A15" s="59"/>
      <c r="B15" s="60"/>
      <c r="C15" s="307" t="s">
        <v>27</v>
      </c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54"/>
      <c r="AF15" s="65">
        <v>2667000</v>
      </c>
      <c r="AG15" s="65">
        <v>1333500</v>
      </c>
      <c r="AH15" s="150">
        <v>884048.31</v>
      </c>
      <c r="AI15" s="151"/>
      <c r="AJ15" s="152">
        <f t="shared" si="3"/>
        <v>449451.68999999994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47" t="s">
        <v>28</v>
      </c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3"/>
      <c r="AE16" s="95"/>
      <c r="AF16" s="67">
        <v>2091000</v>
      </c>
      <c r="AG16" s="65">
        <v>696000</v>
      </c>
      <c r="AH16" s="150">
        <v>513792.99</v>
      </c>
      <c r="AI16" s="151"/>
      <c r="AJ16" s="152">
        <f t="shared" si="3"/>
        <v>182207.01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47" t="s">
        <v>29</v>
      </c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3"/>
      <c r="AE17" s="96"/>
      <c r="AF17" s="67">
        <v>1036000</v>
      </c>
      <c r="AG17" s="65">
        <v>290700</v>
      </c>
      <c r="AH17" s="150">
        <v>290700</v>
      </c>
      <c r="AI17" s="151"/>
      <c r="AJ17" s="152">
        <f t="shared" si="3"/>
        <v>0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47" t="s">
        <v>30</v>
      </c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3"/>
      <c r="AE18" s="96"/>
      <c r="AF18" s="67">
        <v>70000</v>
      </c>
      <c r="AG18" s="65">
        <f>38779.06-30831.8</f>
        <v>7947.2599999999984</v>
      </c>
      <c r="AH18" s="150">
        <f>3843.8</f>
        <v>3843.8</v>
      </c>
      <c r="AI18" s="151"/>
      <c r="AJ18" s="152">
        <f>AG18-AH18</f>
        <v>4103.4599999999982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47" t="s">
        <v>31</v>
      </c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3"/>
      <c r="AE19" s="96"/>
      <c r="AF19" s="67">
        <v>21806000</v>
      </c>
      <c r="AG19" s="65">
        <v>6541800</v>
      </c>
      <c r="AH19" s="150">
        <v>5498578.8300000001</v>
      </c>
      <c r="AI19" s="151"/>
      <c r="AJ19" s="152">
        <f>AG19-AH19</f>
        <v>1043221.1699999999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322" t="s">
        <v>32</v>
      </c>
      <c r="D20" s="323"/>
      <c r="E20" s="323"/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4"/>
      <c r="AE20" s="96"/>
      <c r="AF20" s="76">
        <f>AF22+AF23</f>
        <v>27542000</v>
      </c>
      <c r="AG20" s="65">
        <f t="shared" ref="AG20:AH20" si="4">AG22+AG23</f>
        <v>7940278.6100000003</v>
      </c>
      <c r="AH20" s="65">
        <f t="shared" si="4"/>
        <v>7748570.8700000001</v>
      </c>
      <c r="AI20" s="151"/>
      <c r="AJ20" s="152">
        <f t="shared" ref="AJ20:AJ23" si="5">AG20-AH20</f>
        <v>191707.74000000022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333" t="s">
        <v>1</v>
      </c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5"/>
      <c r="AE21" s="96"/>
      <c r="AF21" s="105"/>
      <c r="AG21" s="165"/>
      <c r="AH21" s="166"/>
      <c r="AI21" s="167"/>
      <c r="AJ21" s="168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64" t="s">
        <v>4</v>
      </c>
      <c r="AA22" s="265"/>
      <c r="AB22" s="265"/>
      <c r="AC22" s="265"/>
      <c r="AD22" s="266"/>
      <c r="AE22" s="96"/>
      <c r="AF22" s="77">
        <v>25729000</v>
      </c>
      <c r="AG22" s="156">
        <v>7188853.04</v>
      </c>
      <c r="AH22" s="157">
        <v>7175847.9900000002</v>
      </c>
      <c r="AI22" s="158"/>
      <c r="AJ22" s="159">
        <f t="shared" si="5"/>
        <v>13005.049999999814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90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267" t="s">
        <v>39</v>
      </c>
      <c r="AA23" s="268"/>
      <c r="AB23" s="268"/>
      <c r="AC23" s="268"/>
      <c r="AD23" s="269"/>
      <c r="AE23" s="96"/>
      <c r="AF23" s="78">
        <v>1813000</v>
      </c>
      <c r="AG23" s="192">
        <v>751425.57</v>
      </c>
      <c r="AH23" s="193">
        <v>572722.88</v>
      </c>
      <c r="AI23" s="194"/>
      <c r="AJ23" s="195">
        <f t="shared" si="5"/>
        <v>178702.68999999994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47" t="s">
        <v>33</v>
      </c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/>
      <c r="Z24" s="262"/>
      <c r="AA24" s="262"/>
      <c r="AB24" s="262"/>
      <c r="AC24" s="262"/>
      <c r="AD24" s="263"/>
      <c r="AE24" s="197"/>
      <c r="AF24" s="67">
        <f>AF26+AF27+AF28</f>
        <v>17854000</v>
      </c>
      <c r="AG24" s="65">
        <f>AG26+AG27+AG28</f>
        <v>4830103.5</v>
      </c>
      <c r="AH24" s="65">
        <f>AH26+AH27+AH28</f>
        <v>4815991.45</v>
      </c>
      <c r="AI24" s="151"/>
      <c r="AJ24" s="152">
        <f>AG24-AH24</f>
        <v>14112.049999999814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316" t="s">
        <v>1</v>
      </c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  <c r="Q25" s="317"/>
      <c r="R25" s="317"/>
      <c r="S25" s="317"/>
      <c r="T25" s="317"/>
      <c r="U25" s="317"/>
      <c r="V25" s="317"/>
      <c r="W25" s="317"/>
      <c r="X25" s="317"/>
      <c r="Y25" s="317"/>
      <c r="Z25" s="317"/>
      <c r="AA25" s="317"/>
      <c r="AB25" s="317"/>
      <c r="AC25" s="317"/>
      <c r="AD25" s="318"/>
      <c r="AE25" s="96"/>
      <c r="AF25" s="196"/>
      <c r="AG25" s="173"/>
      <c r="AH25" s="174"/>
      <c r="AI25" s="175"/>
      <c r="AJ25" s="176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00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279" t="s">
        <v>8</v>
      </c>
      <c r="AA26" s="280"/>
      <c r="AB26" s="280"/>
      <c r="AC26" s="280"/>
      <c r="AD26" s="281"/>
      <c r="AE26" s="96"/>
      <c r="AF26" s="77">
        <v>16971000</v>
      </c>
      <c r="AG26" s="156">
        <v>4628700</v>
      </c>
      <c r="AH26" s="157">
        <v>4625930</v>
      </c>
      <c r="AI26" s="158"/>
      <c r="AJ26" s="159">
        <f t="shared" ref="AJ26:AJ29" si="6">AG26-AH26</f>
        <v>2770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01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270" t="s">
        <v>34</v>
      </c>
      <c r="AA27" s="271"/>
      <c r="AB27" s="271"/>
      <c r="AC27" s="271"/>
      <c r="AD27" s="272"/>
      <c r="AE27" s="96"/>
      <c r="AF27" s="78">
        <v>713000</v>
      </c>
      <c r="AG27" s="156">
        <v>178260</v>
      </c>
      <c r="AH27" s="157">
        <v>166939.13</v>
      </c>
      <c r="AI27" s="158"/>
      <c r="AJ27" s="159">
        <f t="shared" si="6"/>
        <v>11320.869999999995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01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276" t="s">
        <v>9</v>
      </c>
      <c r="AA28" s="277"/>
      <c r="AB28" s="277"/>
      <c r="AC28" s="277"/>
      <c r="AD28" s="278"/>
      <c r="AE28" s="102"/>
      <c r="AF28" s="106">
        <v>170000</v>
      </c>
      <c r="AG28" s="169">
        <v>23143.5</v>
      </c>
      <c r="AH28" s="170">
        <v>23122.32</v>
      </c>
      <c r="AI28" s="171"/>
      <c r="AJ28" s="172">
        <f t="shared" si="6"/>
        <v>21.180000000000291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99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300"/>
      <c r="W29" s="300"/>
      <c r="X29" s="300"/>
      <c r="Y29" s="300"/>
      <c r="Z29" s="300"/>
      <c r="AA29" s="300"/>
      <c r="AB29" s="300"/>
      <c r="AC29" s="300"/>
      <c r="AD29" s="301"/>
      <c r="AE29" s="96"/>
      <c r="AF29" s="107"/>
      <c r="AG29" s="74"/>
      <c r="AH29" s="177"/>
      <c r="AI29" s="178"/>
      <c r="AJ29" s="179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40" t="s">
        <v>35</v>
      </c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2"/>
      <c r="AE30" s="96"/>
      <c r="AF30" s="108">
        <f>AF32+AF37</f>
        <v>217369000</v>
      </c>
      <c r="AG30" s="108">
        <f>AG32+AG37</f>
        <v>77630000</v>
      </c>
      <c r="AH30" s="108">
        <f t="shared" ref="AH30:AJ30" si="7">AH32+AH37</f>
        <v>55888221.950000003</v>
      </c>
      <c r="AI30" s="108">
        <f t="shared" si="7"/>
        <v>0</v>
      </c>
      <c r="AJ30" s="108">
        <f t="shared" si="7"/>
        <v>21741778.050000004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96" t="s">
        <v>1</v>
      </c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8"/>
      <c r="AE31" s="103"/>
      <c r="AF31" s="76"/>
      <c r="AG31" s="180"/>
      <c r="AH31" s="166"/>
      <c r="AI31" s="167"/>
      <c r="AJ31" s="181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25"/>
      <c r="D32" s="126" t="s">
        <v>2</v>
      </c>
      <c r="E32" s="126" t="s">
        <v>2</v>
      </c>
      <c r="F32" s="126" t="s">
        <v>2</v>
      </c>
      <c r="G32" s="126" t="s">
        <v>2</v>
      </c>
      <c r="H32" s="126" t="s">
        <v>2</v>
      </c>
      <c r="I32" s="126" t="s">
        <v>2</v>
      </c>
      <c r="J32" s="126" t="s">
        <v>2</v>
      </c>
      <c r="K32" s="126" t="s">
        <v>2</v>
      </c>
      <c r="L32" s="126" t="s">
        <v>2</v>
      </c>
      <c r="M32" s="126" t="s">
        <v>2</v>
      </c>
      <c r="N32" s="126" t="s">
        <v>2</v>
      </c>
      <c r="O32" s="126" t="s">
        <v>2</v>
      </c>
      <c r="P32" s="126" t="s">
        <v>2</v>
      </c>
      <c r="Q32" s="126" t="s">
        <v>2</v>
      </c>
      <c r="R32" s="126" t="s">
        <v>2</v>
      </c>
      <c r="S32" s="126" t="s">
        <v>2</v>
      </c>
      <c r="T32" s="126" t="s">
        <v>2</v>
      </c>
      <c r="U32" s="126" t="s">
        <v>2</v>
      </c>
      <c r="V32" s="126" t="s">
        <v>2</v>
      </c>
      <c r="W32" s="126" t="s">
        <v>2</v>
      </c>
      <c r="X32" s="126" t="s">
        <v>2</v>
      </c>
      <c r="Y32" s="126" t="s">
        <v>2</v>
      </c>
      <c r="Z32" s="291" t="s">
        <v>13</v>
      </c>
      <c r="AA32" s="292"/>
      <c r="AB32" s="292"/>
      <c r="AC32" s="292"/>
      <c r="AD32" s="293"/>
      <c r="AE32" s="127"/>
      <c r="AF32" s="128">
        <f>AF34+AF35+AF36</f>
        <v>213214000</v>
      </c>
      <c r="AG32" s="77">
        <f t="shared" ref="AG32:AJ32" si="8">AG34+AG35+AG36</f>
        <v>73475000</v>
      </c>
      <c r="AH32" s="77">
        <f t="shared" si="8"/>
        <v>55888221.950000003</v>
      </c>
      <c r="AI32" s="77">
        <f t="shared" si="8"/>
        <v>0</v>
      </c>
      <c r="AJ32" s="77">
        <f t="shared" si="8"/>
        <v>17586778.050000004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25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294" t="s">
        <v>0</v>
      </c>
      <c r="AB33" s="294"/>
      <c r="AC33" s="294"/>
      <c r="AD33" s="295"/>
      <c r="AE33" s="127"/>
      <c r="AF33" s="128"/>
      <c r="AG33" s="182"/>
      <c r="AH33" s="183"/>
      <c r="AI33" s="184"/>
      <c r="AJ33" s="185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25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289" t="s">
        <v>10</v>
      </c>
      <c r="AB34" s="289"/>
      <c r="AC34" s="289"/>
      <c r="AD34" s="290"/>
      <c r="AE34" s="127"/>
      <c r="AF34" s="128">
        <v>163381000</v>
      </c>
      <c r="AG34" s="186">
        <v>56434000</v>
      </c>
      <c r="AH34" s="157">
        <v>43062859.649999999</v>
      </c>
      <c r="AI34" s="158"/>
      <c r="AJ34" s="159">
        <f t="shared" ref="AJ34:AJ38" si="9">AG34-AH34</f>
        <v>13371140.350000001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25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287" t="s">
        <v>36</v>
      </c>
      <c r="AB35" s="287"/>
      <c r="AC35" s="287"/>
      <c r="AD35" s="288"/>
      <c r="AE35" s="127"/>
      <c r="AF35" s="128">
        <v>15360000</v>
      </c>
      <c r="AG35" s="156">
        <v>5292000</v>
      </c>
      <c r="AH35" s="157">
        <v>4365140.38</v>
      </c>
      <c r="AI35" s="158"/>
      <c r="AJ35" s="159">
        <f t="shared" si="9"/>
        <v>926859.62000000011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25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312" t="s">
        <v>15</v>
      </c>
      <c r="AB36" s="313"/>
      <c r="AC36" s="313"/>
      <c r="AD36" s="314"/>
      <c r="AE36" s="127"/>
      <c r="AF36" s="128">
        <v>34473000</v>
      </c>
      <c r="AG36" s="156">
        <v>11749000</v>
      </c>
      <c r="AH36" s="157">
        <v>8460221.9199999999</v>
      </c>
      <c r="AI36" s="158"/>
      <c r="AJ36" s="159">
        <f t="shared" si="9"/>
        <v>3288778.08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25"/>
      <c r="D37" s="188" t="s">
        <v>3</v>
      </c>
      <c r="E37" s="188" t="s">
        <v>3</v>
      </c>
      <c r="F37" s="188" t="s">
        <v>3</v>
      </c>
      <c r="G37" s="188" t="s">
        <v>3</v>
      </c>
      <c r="H37" s="188" t="s">
        <v>3</v>
      </c>
      <c r="I37" s="188" t="s">
        <v>3</v>
      </c>
      <c r="J37" s="188" t="s">
        <v>3</v>
      </c>
      <c r="K37" s="188" t="s">
        <v>3</v>
      </c>
      <c r="L37" s="188" t="s">
        <v>3</v>
      </c>
      <c r="M37" s="188" t="s">
        <v>3</v>
      </c>
      <c r="N37" s="188" t="s">
        <v>3</v>
      </c>
      <c r="O37" s="188" t="s">
        <v>3</v>
      </c>
      <c r="P37" s="188" t="s">
        <v>3</v>
      </c>
      <c r="Q37" s="188" t="s">
        <v>3</v>
      </c>
      <c r="R37" s="188" t="s">
        <v>3</v>
      </c>
      <c r="S37" s="188" t="s">
        <v>3</v>
      </c>
      <c r="T37" s="188" t="s">
        <v>3</v>
      </c>
      <c r="U37" s="188" t="s">
        <v>3</v>
      </c>
      <c r="V37" s="188" t="s">
        <v>3</v>
      </c>
      <c r="W37" s="188" t="s">
        <v>3</v>
      </c>
      <c r="X37" s="188" t="s">
        <v>3</v>
      </c>
      <c r="Y37" s="188" t="s">
        <v>3</v>
      </c>
      <c r="Z37" s="291" t="s">
        <v>6</v>
      </c>
      <c r="AA37" s="292"/>
      <c r="AB37" s="292"/>
      <c r="AC37" s="292"/>
      <c r="AD37" s="293"/>
      <c r="AE37" s="127"/>
      <c r="AF37" s="198">
        <v>4155000</v>
      </c>
      <c r="AG37" s="169">
        <v>4155000</v>
      </c>
      <c r="AH37" s="170">
        <v>0</v>
      </c>
      <c r="AI37" s="171"/>
      <c r="AJ37" s="172">
        <f t="shared" si="9"/>
        <v>4155000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47" t="s">
        <v>37</v>
      </c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6"/>
      <c r="AE38" s="133"/>
      <c r="AF38" s="67">
        <v>8611000</v>
      </c>
      <c r="AG38" s="65">
        <v>2869704</v>
      </c>
      <c r="AH38" s="150">
        <v>2480214.7200000002</v>
      </c>
      <c r="AI38" s="151"/>
      <c r="AJ38" s="152">
        <f t="shared" si="9"/>
        <v>389489.2799999998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82" t="s">
        <v>38</v>
      </c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4"/>
      <c r="AE39" s="71"/>
      <c r="AF39" s="132">
        <v>874000</v>
      </c>
      <c r="AG39" s="65">
        <f>292000+292000</f>
        <v>584000</v>
      </c>
      <c r="AH39" s="150">
        <v>252681.21</v>
      </c>
      <c r="AI39" s="151"/>
      <c r="AJ39" s="152">
        <f t="shared" ref="AJ39:AJ46" si="10">AG39-AH39</f>
        <v>331318.79000000004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247" t="s">
        <v>41</v>
      </c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131"/>
      <c r="AE40" s="71"/>
      <c r="AF40" s="132">
        <v>1748000</v>
      </c>
      <c r="AG40" s="142">
        <v>0</v>
      </c>
      <c r="AH40" s="143">
        <v>0</v>
      </c>
      <c r="AI40" s="144"/>
      <c r="AJ40" s="145">
        <f t="shared" si="10"/>
        <v>0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247" t="s">
        <v>42</v>
      </c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8"/>
      <c r="AD41" s="131"/>
      <c r="AE41" s="71"/>
      <c r="AF41" s="132">
        <v>3419000</v>
      </c>
      <c r="AG41" s="142">
        <v>3418506</v>
      </c>
      <c r="AH41" s="143">
        <v>0</v>
      </c>
      <c r="AI41" s="144"/>
      <c r="AJ41" s="145">
        <f t="shared" si="10"/>
        <v>3418506</v>
      </c>
      <c r="AK41" s="25"/>
      <c r="AL41" s="25"/>
      <c r="AM41" s="25"/>
      <c r="AN41" s="25"/>
      <c r="AO41" s="25"/>
    </row>
    <row r="42" spans="1:41" s="24" customFormat="1" ht="64.5" customHeight="1" thickBot="1" x14ac:dyDescent="0.35">
      <c r="A42" s="59"/>
      <c r="B42" s="25"/>
      <c r="C42" s="243" t="s">
        <v>43</v>
      </c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134"/>
      <c r="AE42" s="135"/>
      <c r="AF42" s="136">
        <f>AF43+AF44+AF45+AF46</f>
        <v>23265800</v>
      </c>
      <c r="AG42" s="136">
        <f t="shared" ref="AG42:AJ42" si="11">AG43+AG44+AG45+AG46</f>
        <v>10274793.850000001</v>
      </c>
      <c r="AH42" s="136">
        <f t="shared" si="11"/>
        <v>0</v>
      </c>
      <c r="AI42" s="136">
        <f t="shared" si="11"/>
        <v>0</v>
      </c>
      <c r="AJ42" s="136">
        <f t="shared" si="11"/>
        <v>10274793.850000001</v>
      </c>
      <c r="AK42" s="25"/>
      <c r="AL42" s="25"/>
      <c r="AM42" s="25"/>
      <c r="AN42" s="25"/>
      <c r="AO42" s="25"/>
    </row>
    <row r="43" spans="1:41" s="24" customFormat="1" ht="50.25" customHeight="1" thickBot="1" x14ac:dyDescent="0.35">
      <c r="A43" s="59"/>
      <c r="B43" s="25"/>
      <c r="C43" s="247" t="s">
        <v>44</v>
      </c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129"/>
      <c r="AE43" s="133"/>
      <c r="AF43" s="67">
        <v>2699000</v>
      </c>
      <c r="AG43" s="65">
        <v>0</v>
      </c>
      <c r="AH43" s="150">
        <v>0</v>
      </c>
      <c r="AI43" s="151"/>
      <c r="AJ43" s="187">
        <f t="shared" si="10"/>
        <v>0</v>
      </c>
      <c r="AK43" s="25"/>
      <c r="AL43" s="25"/>
      <c r="AM43" s="25"/>
      <c r="AN43" s="25"/>
      <c r="AO43" s="25"/>
    </row>
    <row r="44" spans="1:41" s="24" customFormat="1" ht="59.25" customHeight="1" thickBot="1" x14ac:dyDescent="0.35">
      <c r="A44" s="59"/>
      <c r="B44" s="25"/>
      <c r="C44" s="247" t="s">
        <v>45</v>
      </c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129"/>
      <c r="AE44" s="133"/>
      <c r="AF44" s="67">
        <v>20566800</v>
      </c>
      <c r="AG44" s="65">
        <v>0</v>
      </c>
      <c r="AH44" s="150">
        <v>0</v>
      </c>
      <c r="AI44" s="151"/>
      <c r="AJ44" s="187">
        <f t="shared" si="10"/>
        <v>0</v>
      </c>
      <c r="AK44" s="25"/>
      <c r="AL44" s="25"/>
      <c r="AM44" s="25"/>
      <c r="AN44" s="25"/>
      <c r="AO44" s="25"/>
    </row>
    <row r="45" spans="1:41" s="24" customFormat="1" ht="59.25" customHeight="1" thickBot="1" x14ac:dyDescent="0.35">
      <c r="A45" s="59"/>
      <c r="B45" s="25"/>
      <c r="C45" s="247" t="s">
        <v>52</v>
      </c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131"/>
      <c r="AE45" s="71"/>
      <c r="AF45" s="132">
        <v>0</v>
      </c>
      <c r="AG45" s="142">
        <v>9588223.0500000007</v>
      </c>
      <c r="AH45" s="143">
        <v>0</v>
      </c>
      <c r="AI45" s="144"/>
      <c r="AJ45" s="145">
        <f t="shared" si="10"/>
        <v>9588223.0500000007</v>
      </c>
      <c r="AK45" s="25"/>
      <c r="AL45" s="25"/>
      <c r="AM45" s="25"/>
      <c r="AN45" s="25"/>
      <c r="AO45" s="25"/>
    </row>
    <row r="46" spans="1:41" s="24" customFormat="1" ht="59.25" customHeight="1" thickBot="1" x14ac:dyDescent="0.35">
      <c r="A46" s="59"/>
      <c r="B46" s="25"/>
      <c r="C46" s="247" t="s">
        <v>53</v>
      </c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131"/>
      <c r="AE46" s="71"/>
      <c r="AF46" s="132">
        <v>0</v>
      </c>
      <c r="AG46" s="142">
        <v>686570.8</v>
      </c>
      <c r="AH46" s="143">
        <v>0</v>
      </c>
      <c r="AI46" s="144"/>
      <c r="AJ46" s="145">
        <f t="shared" si="10"/>
        <v>686570.8</v>
      </c>
      <c r="AK46" s="25"/>
      <c r="AL46" s="25"/>
      <c r="AM46" s="25"/>
      <c r="AN46" s="25"/>
      <c r="AO46" s="25"/>
    </row>
    <row r="47" spans="1:41" s="24" customFormat="1" ht="23.25" customHeight="1" thickBot="1" x14ac:dyDescent="0.35">
      <c r="A47" s="59"/>
      <c r="B47" s="25"/>
      <c r="C47" s="339" t="s">
        <v>49</v>
      </c>
      <c r="D47" s="340"/>
      <c r="E47" s="340"/>
      <c r="F47" s="340"/>
      <c r="G47" s="340"/>
      <c r="H47" s="340"/>
      <c r="I47" s="340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40"/>
      <c r="W47" s="340"/>
      <c r="X47" s="340"/>
      <c r="Y47" s="340"/>
      <c r="Z47" s="340"/>
      <c r="AA47" s="340"/>
      <c r="AB47" s="340"/>
      <c r="AC47" s="340"/>
      <c r="AD47" s="131"/>
      <c r="AE47" s="71"/>
      <c r="AF47" s="132"/>
      <c r="AG47" s="142"/>
      <c r="AH47" s="143"/>
      <c r="AI47" s="144"/>
      <c r="AJ47" s="145"/>
      <c r="AK47" s="25"/>
      <c r="AL47" s="25"/>
      <c r="AM47" s="25"/>
      <c r="AN47" s="25"/>
      <c r="AO47" s="25"/>
    </row>
    <row r="48" spans="1:41" s="24" customFormat="1" ht="33" customHeight="1" thickBot="1" x14ac:dyDescent="0.35">
      <c r="A48" s="59"/>
      <c r="B48" s="25"/>
      <c r="C48" s="337" t="s">
        <v>54</v>
      </c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338"/>
      <c r="U48" s="338"/>
      <c r="V48" s="338"/>
      <c r="W48" s="338"/>
      <c r="X48" s="338"/>
      <c r="Y48" s="338"/>
      <c r="Z48" s="338"/>
      <c r="AA48" s="338"/>
      <c r="AB48" s="338"/>
      <c r="AC48" s="338"/>
      <c r="AD48" s="131"/>
      <c r="AE48" s="71"/>
      <c r="AF48" s="189">
        <v>11746000</v>
      </c>
      <c r="AG48" s="199">
        <v>0</v>
      </c>
      <c r="AH48" s="200">
        <v>0</v>
      </c>
      <c r="AI48" s="201"/>
      <c r="AJ48" s="202">
        <f>AG48-AH48</f>
        <v>0</v>
      </c>
      <c r="AK48" s="25"/>
      <c r="AL48" s="25"/>
      <c r="AM48" s="25"/>
      <c r="AN48" s="25"/>
      <c r="AO48" s="25"/>
    </row>
    <row r="49" spans="1:41" s="24" customFormat="1" ht="48.75" customHeight="1" thickBot="1" x14ac:dyDescent="0.35">
      <c r="A49" s="59"/>
      <c r="B49" s="25"/>
      <c r="C49" s="337" t="s">
        <v>55</v>
      </c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131"/>
      <c r="AE49" s="71"/>
      <c r="AF49" s="189">
        <v>6989000</v>
      </c>
      <c r="AG49" s="199">
        <v>0</v>
      </c>
      <c r="AH49" s="200">
        <v>0</v>
      </c>
      <c r="AI49" s="201"/>
      <c r="AJ49" s="202">
        <f>AG49-AH49</f>
        <v>0</v>
      </c>
      <c r="AK49" s="25"/>
      <c r="AL49" s="25"/>
      <c r="AM49" s="25"/>
      <c r="AN49" s="25"/>
      <c r="AO49" s="25"/>
    </row>
    <row r="50" spans="1:41" s="24" customFormat="1" ht="59.25" customHeight="1" thickBot="1" x14ac:dyDescent="0.35">
      <c r="A50" s="59"/>
      <c r="B50" s="25"/>
      <c r="C50" s="243" t="s">
        <v>47</v>
      </c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137"/>
      <c r="AE50" s="138"/>
      <c r="AF50" s="139">
        <v>2200000</v>
      </c>
      <c r="AG50" s="142">
        <v>0</v>
      </c>
      <c r="AH50" s="143">
        <v>0</v>
      </c>
      <c r="AI50" s="144"/>
      <c r="AJ50" s="145">
        <v>0</v>
      </c>
      <c r="AK50" s="25"/>
      <c r="AL50" s="25"/>
      <c r="AM50" s="25"/>
      <c r="AN50" s="25"/>
      <c r="AO50" s="25"/>
    </row>
    <row r="51" spans="1:41" s="24" customFormat="1" ht="22.5" customHeight="1" thickBot="1" x14ac:dyDescent="0.35">
      <c r="A51" s="59"/>
      <c r="B51" s="25"/>
      <c r="C51" s="245" t="s">
        <v>49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46"/>
      <c r="AD51" s="141"/>
      <c r="AE51" s="96"/>
      <c r="AF51" s="132"/>
      <c r="AG51" s="142"/>
      <c r="AH51" s="143"/>
      <c r="AI51" s="144"/>
      <c r="AJ51" s="145"/>
      <c r="AK51" s="25"/>
      <c r="AL51" s="25"/>
      <c r="AM51" s="25"/>
      <c r="AN51" s="25"/>
      <c r="AO51" s="25"/>
    </row>
    <row r="52" spans="1:41" s="24" customFormat="1" ht="51.75" customHeight="1" thickBot="1" x14ac:dyDescent="0.55000000000000004">
      <c r="A52" s="59"/>
      <c r="B52" s="25"/>
      <c r="C52" s="247" t="s">
        <v>48</v>
      </c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9"/>
      <c r="AE52" s="130"/>
      <c r="AF52" s="140">
        <v>2200000</v>
      </c>
      <c r="AG52" s="142">
        <v>0</v>
      </c>
      <c r="AH52" s="143">
        <v>0</v>
      </c>
      <c r="AI52" s="144"/>
      <c r="AJ52" s="145">
        <v>0</v>
      </c>
      <c r="AK52" s="25"/>
      <c r="AL52" s="25"/>
      <c r="AM52" s="25"/>
      <c r="AN52" s="25"/>
      <c r="AO52" s="25"/>
    </row>
    <row r="53" spans="1:41" ht="69.75" customHeight="1" thickBot="1" x14ac:dyDescent="0.35">
      <c r="A53" s="61"/>
      <c r="B53" s="1"/>
      <c r="C53" s="250" t="s">
        <v>40</v>
      </c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2"/>
      <c r="AE53" s="104"/>
      <c r="AF53" s="66">
        <f>AF3+AF42+AF50</f>
        <v>642336800</v>
      </c>
      <c r="AG53" s="66">
        <f t="shared" ref="AG53:AJ53" si="12">AG3+AG42+AG50</f>
        <v>229147833.22</v>
      </c>
      <c r="AH53" s="66">
        <f t="shared" si="12"/>
        <v>163623041.81</v>
      </c>
      <c r="AI53" s="66">
        <f t="shared" si="12"/>
        <v>0</v>
      </c>
      <c r="AJ53" s="66">
        <f t="shared" si="12"/>
        <v>65524791.410000026</v>
      </c>
      <c r="AK53" s="1"/>
      <c r="AL53" s="1"/>
      <c r="AM53" s="1"/>
      <c r="AN53" s="1"/>
      <c r="AO53" s="1"/>
    </row>
    <row r="54" spans="1:41" ht="61.5" customHeight="1" x14ac:dyDescent="0.4">
      <c r="A54" s="61"/>
      <c r="B54" s="1"/>
      <c r="C54" s="46" t="s">
        <v>20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G54" s="46"/>
      <c r="AH54" s="46" t="s">
        <v>21</v>
      </c>
      <c r="AI54" s="1"/>
      <c r="AJ54" s="72"/>
      <c r="AK54" s="1"/>
      <c r="AL54" s="1"/>
      <c r="AM54" s="1"/>
      <c r="AN54" s="1"/>
      <c r="AO54" s="1"/>
    </row>
    <row r="55" spans="1:41" ht="62.45" hidden="1" customHeight="1" thickBot="1" x14ac:dyDescent="0.55000000000000004">
      <c r="A55" s="61"/>
      <c r="B55" s="1"/>
      <c r="C55" s="47"/>
      <c r="D55" s="48"/>
      <c r="E55" s="48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8"/>
      <c r="AA55" s="48"/>
      <c r="AB55" s="68"/>
      <c r="AC55" s="47"/>
      <c r="AD55" s="50"/>
      <c r="AE55" s="20"/>
      <c r="AF55" s="80"/>
      <c r="AG55" s="39"/>
      <c r="AH55" s="1"/>
      <c r="AI55" s="1"/>
      <c r="AJ55" s="1"/>
      <c r="AK55" s="1"/>
      <c r="AL55" s="1"/>
      <c r="AM55" s="1"/>
      <c r="AN55" s="1"/>
      <c r="AO55" s="1"/>
    </row>
    <row r="56" spans="1:41" ht="57" customHeight="1" x14ac:dyDescent="0.4">
      <c r="A56" s="69"/>
      <c r="B56" s="70"/>
      <c r="C56" s="51" t="s">
        <v>18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G56" s="51"/>
      <c r="AH56" s="51" t="s">
        <v>19</v>
      </c>
      <c r="AI56" s="1"/>
      <c r="AJ56" s="1"/>
      <c r="AK56" s="1"/>
      <c r="AL56" s="1"/>
      <c r="AM56" s="1"/>
      <c r="AN56" s="1"/>
      <c r="AO56" s="1"/>
    </row>
    <row r="57" spans="1:41" ht="59.25" customHeight="1" x14ac:dyDescent="0.35">
      <c r="A57" s="62"/>
      <c r="B57" s="52"/>
      <c r="C57" s="256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6"/>
      <c r="AF57" s="81"/>
      <c r="AG57" s="29"/>
      <c r="AH57" s="1"/>
      <c r="AI57" s="1"/>
      <c r="AJ57" s="1"/>
      <c r="AK57" s="1"/>
      <c r="AL57" s="1"/>
      <c r="AM57" s="1"/>
      <c r="AN57" s="1"/>
      <c r="AO57" s="1"/>
    </row>
    <row r="58" spans="1:41" ht="52.5" customHeight="1" x14ac:dyDescent="0.35">
      <c r="A58" s="61"/>
      <c r="B58" s="1"/>
      <c r="C58" s="254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6"/>
      <c r="AF58" s="81"/>
      <c r="AG58" s="29"/>
      <c r="AH58" s="1"/>
      <c r="AI58" s="1"/>
      <c r="AJ58" s="1"/>
      <c r="AK58" s="1"/>
      <c r="AL58" s="1"/>
      <c r="AM58" s="1"/>
      <c r="AN58" s="1"/>
      <c r="AO58" s="1"/>
    </row>
    <row r="59" spans="1:41" ht="69.599999999999994" hidden="1" customHeight="1" thickBot="1" x14ac:dyDescent="0.4">
      <c r="A59" s="61"/>
      <c r="B59" s="1"/>
      <c r="C59" s="254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6"/>
      <c r="AF59" s="81"/>
      <c r="AG59" s="29"/>
      <c r="AH59" s="1"/>
      <c r="AI59" s="1"/>
      <c r="AJ59" s="1"/>
      <c r="AK59" s="1"/>
      <c r="AL59" s="1"/>
      <c r="AM59" s="1"/>
      <c r="AN59" s="1"/>
      <c r="AO59" s="1"/>
    </row>
    <row r="60" spans="1:41" ht="86.25" customHeight="1" x14ac:dyDescent="0.35">
      <c r="A60" s="61"/>
      <c r="B60" s="1"/>
      <c r="C60" s="258"/>
      <c r="D60" s="259"/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6"/>
      <c r="AF60" s="81"/>
      <c r="AG60" s="29"/>
      <c r="AH60" s="1"/>
      <c r="AI60" s="1"/>
      <c r="AJ60" s="1"/>
      <c r="AK60" s="1"/>
      <c r="AL60" s="1"/>
      <c r="AM60" s="1"/>
      <c r="AN60" s="1"/>
      <c r="AO60" s="1"/>
    </row>
    <row r="61" spans="1:41" ht="69.599999999999994" customHeight="1" x14ac:dyDescent="0.35">
      <c r="A61" s="61"/>
      <c r="B61" s="1"/>
      <c r="C61" s="260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6"/>
      <c r="AF61" s="82"/>
      <c r="AG61" s="29"/>
      <c r="AH61" s="1"/>
      <c r="AI61" s="1"/>
      <c r="AJ61" s="1"/>
      <c r="AK61" s="1"/>
      <c r="AL61" s="1"/>
      <c r="AM61" s="1"/>
      <c r="AN61" s="1"/>
      <c r="AO61" s="1"/>
    </row>
    <row r="62" spans="1:41" ht="89.25" customHeight="1" x14ac:dyDescent="0.35">
      <c r="A62" s="61"/>
      <c r="B62" s="1"/>
      <c r="C62" s="254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6"/>
      <c r="AF62" s="81"/>
      <c r="AG62" s="29"/>
      <c r="AH62" s="1"/>
      <c r="AI62" s="1"/>
      <c r="AJ62" s="1"/>
      <c r="AK62" s="1"/>
      <c r="AL62" s="1"/>
      <c r="AM62" s="1"/>
      <c r="AN62" s="1"/>
      <c r="AO62" s="1"/>
    </row>
    <row r="63" spans="1:41" ht="89.25" customHeight="1" x14ac:dyDescent="0.35">
      <c r="A63" s="61"/>
      <c r="B63" s="1"/>
      <c r="C63" s="254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5"/>
      <c r="Y63" s="255"/>
      <c r="Z63" s="255"/>
      <c r="AA63" s="255"/>
      <c r="AB63" s="255"/>
      <c r="AC63" s="255"/>
      <c r="AD63" s="255"/>
      <c r="AE63" s="6"/>
      <c r="AF63" s="81"/>
      <c r="AG63" s="29"/>
      <c r="AH63" s="1"/>
      <c r="AI63" s="1"/>
      <c r="AJ63" s="1"/>
      <c r="AK63" s="1"/>
      <c r="AL63" s="1"/>
      <c r="AM63" s="1"/>
      <c r="AN63" s="1"/>
      <c r="AO63" s="1"/>
    </row>
    <row r="64" spans="1:41" ht="96.75" customHeight="1" x14ac:dyDescent="0.35">
      <c r="A64" s="61"/>
      <c r="B64" s="1"/>
      <c r="C64" s="254"/>
      <c r="D64" s="255"/>
      <c r="E64" s="255"/>
      <c r="F64" s="255"/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55"/>
      <c r="S64" s="255"/>
      <c r="T64" s="255"/>
      <c r="U64" s="255"/>
      <c r="V64" s="255"/>
      <c r="W64" s="255"/>
      <c r="X64" s="255"/>
      <c r="Y64" s="255"/>
      <c r="Z64" s="255"/>
      <c r="AA64" s="255"/>
      <c r="AB64" s="255"/>
      <c r="AC64" s="255"/>
      <c r="AD64" s="255"/>
      <c r="AE64" s="6"/>
      <c r="AF64" s="81"/>
      <c r="AG64" s="29"/>
      <c r="AH64" s="1"/>
      <c r="AI64" s="1"/>
      <c r="AJ64" s="1"/>
      <c r="AK64" s="1"/>
      <c r="AL64" s="1"/>
      <c r="AM64" s="1"/>
      <c r="AN64" s="1"/>
      <c r="AO64" s="1"/>
    </row>
    <row r="65" spans="1:41" ht="102.75" customHeight="1" x14ac:dyDescent="0.35">
      <c r="A65" s="61"/>
      <c r="B65" s="1"/>
      <c r="C65" s="254"/>
      <c r="D65" s="255"/>
      <c r="E65" s="255"/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55"/>
      <c r="S65" s="255"/>
      <c r="T65" s="255"/>
      <c r="U65" s="255"/>
      <c r="V65" s="255"/>
      <c r="W65" s="255"/>
      <c r="X65" s="255"/>
      <c r="Y65" s="255"/>
      <c r="Z65" s="255"/>
      <c r="AA65" s="255"/>
      <c r="AB65" s="255"/>
      <c r="AC65" s="255"/>
      <c r="AD65" s="255"/>
      <c r="AE65" s="6"/>
      <c r="AF65" s="83"/>
      <c r="AG65" s="29"/>
      <c r="AH65" s="1"/>
      <c r="AI65" s="1"/>
      <c r="AJ65" s="1"/>
      <c r="AK65" s="1"/>
      <c r="AL65" s="1"/>
      <c r="AM65" s="1"/>
      <c r="AN65" s="1"/>
      <c r="AO65" s="1"/>
    </row>
    <row r="66" spans="1:41" ht="93" customHeight="1" x14ac:dyDescent="0.35">
      <c r="A66" s="61"/>
      <c r="B66" s="1"/>
      <c r="C66" s="254"/>
      <c r="D66" s="255"/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55"/>
      <c r="Q66" s="255"/>
      <c r="R66" s="255"/>
      <c r="S66" s="255"/>
      <c r="T66" s="255"/>
      <c r="U66" s="255"/>
      <c r="V66" s="255"/>
      <c r="W66" s="255"/>
      <c r="X66" s="255"/>
      <c r="Y66" s="255"/>
      <c r="Z66" s="255"/>
      <c r="AA66" s="255"/>
      <c r="AB66" s="255"/>
      <c r="AC66" s="255"/>
      <c r="AD66" s="255"/>
      <c r="AE66" s="6"/>
      <c r="AF66" s="83"/>
      <c r="AG66" s="29"/>
      <c r="AH66" s="1"/>
      <c r="AI66" s="1"/>
      <c r="AJ66" s="1"/>
      <c r="AK66" s="1"/>
      <c r="AL66" s="1"/>
      <c r="AM66" s="1"/>
      <c r="AN66" s="1"/>
      <c r="AO66" s="1"/>
    </row>
    <row r="67" spans="1:41" ht="27.75" customHeight="1" x14ac:dyDescent="0.35">
      <c r="A67" s="61"/>
      <c r="B67" s="1"/>
      <c r="C67" s="254"/>
      <c r="D67" s="255"/>
      <c r="E67" s="255"/>
      <c r="F67" s="255"/>
      <c r="G67" s="255"/>
      <c r="H67" s="255"/>
      <c r="I67" s="255"/>
      <c r="J67" s="255"/>
      <c r="K67" s="255"/>
      <c r="L67" s="255"/>
      <c r="M67" s="255"/>
      <c r="N67" s="255"/>
      <c r="O67" s="255"/>
      <c r="P67" s="255"/>
      <c r="Q67" s="255"/>
      <c r="R67" s="255"/>
      <c r="S67" s="255"/>
      <c r="T67" s="255"/>
      <c r="U67" s="255"/>
      <c r="V67" s="255"/>
      <c r="W67" s="255"/>
      <c r="X67" s="255"/>
      <c r="Y67" s="255"/>
      <c r="Z67" s="255"/>
      <c r="AA67" s="255"/>
      <c r="AB67" s="255"/>
      <c r="AC67" s="255"/>
      <c r="AD67" s="255"/>
      <c r="AE67" s="6"/>
      <c r="AF67" s="81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34.5" customHeight="1" x14ac:dyDescent="0.35">
      <c r="A68" s="61"/>
      <c r="B68" s="1"/>
      <c r="C68" s="254"/>
      <c r="D68" s="255"/>
      <c r="E68" s="255"/>
      <c r="F68" s="255"/>
      <c r="G68" s="255"/>
      <c r="H68" s="255"/>
      <c r="I68" s="255"/>
      <c r="J68" s="255"/>
      <c r="K68" s="255"/>
      <c r="L68" s="255"/>
      <c r="M68" s="255"/>
      <c r="N68" s="255"/>
      <c r="O68" s="255"/>
      <c r="P68" s="255"/>
      <c r="Q68" s="255"/>
      <c r="R68" s="255"/>
      <c r="S68" s="255"/>
      <c r="T68" s="255"/>
      <c r="U68" s="255"/>
      <c r="V68" s="255"/>
      <c r="W68" s="255"/>
      <c r="X68" s="255"/>
      <c r="Y68" s="255"/>
      <c r="Z68" s="255"/>
      <c r="AA68" s="255"/>
      <c r="AB68" s="255"/>
      <c r="AC68" s="255"/>
      <c r="AD68" s="255"/>
      <c r="AE68" s="6"/>
      <c r="AF68" s="81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45.75" customHeight="1" x14ac:dyDescent="0.35">
      <c r="A69" s="61"/>
      <c r="B69" s="1"/>
      <c r="C69" s="261"/>
      <c r="D69" s="208"/>
      <c r="E69" s="208"/>
      <c r="F69" s="208"/>
      <c r="G69" s="208"/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6"/>
      <c r="AF69" s="81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87" customHeight="1" x14ac:dyDescent="0.35">
      <c r="A70" s="61"/>
      <c r="B70" s="1"/>
      <c r="C70" s="31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253"/>
      <c r="AA70" s="253"/>
      <c r="AB70" s="253"/>
      <c r="AC70" s="253"/>
      <c r="AD70" s="253"/>
      <c r="AE70" s="6"/>
      <c r="AF70" s="82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81" customHeight="1" x14ac:dyDescent="0.35">
      <c r="A71" s="61"/>
      <c r="B71" s="1"/>
      <c r="C71" s="31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253"/>
      <c r="AA71" s="253"/>
      <c r="AB71" s="253"/>
      <c r="AC71" s="253"/>
      <c r="AD71" s="253"/>
      <c r="AE71" s="6"/>
      <c r="AF71" s="82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122.25" customHeight="1" x14ac:dyDescent="0.35">
      <c r="A72" s="61"/>
      <c r="B72" s="1"/>
      <c r="C72" s="203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30"/>
      <c r="AF72" s="84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28.5" customHeight="1" x14ac:dyDescent="0.35">
      <c r="A73" s="61"/>
      <c r="B73" s="1"/>
      <c r="C73" s="203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04"/>
      <c r="AD73" s="204"/>
      <c r="AE73" s="6"/>
      <c r="AF73" s="84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81" customHeight="1" x14ac:dyDescent="0.35">
      <c r="A74" s="61"/>
      <c r="B74" s="1"/>
      <c r="C74" s="20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3"/>
      <c r="AD74" s="213"/>
      <c r="AE74" s="6"/>
      <c r="AF74" s="84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81" customHeight="1" x14ac:dyDescent="0.35">
      <c r="A75" s="61"/>
      <c r="B75" s="1"/>
      <c r="C75" s="20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3"/>
      <c r="AD75" s="213"/>
      <c r="AE75" s="6"/>
      <c r="AF75" s="84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81" customHeight="1" x14ac:dyDescent="0.35">
      <c r="A76" s="61"/>
      <c r="B76" s="1"/>
      <c r="C76" s="214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6"/>
      <c r="AF76" s="85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81" customHeight="1" x14ac:dyDescent="0.35">
      <c r="A77" s="61"/>
      <c r="B77" s="1"/>
      <c r="C77" s="33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216"/>
      <c r="AA77" s="216"/>
      <c r="AB77" s="216"/>
      <c r="AC77" s="216"/>
      <c r="AD77" s="216"/>
      <c r="AE77" s="6"/>
      <c r="AF77" s="86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69.599999999999994" customHeight="1" x14ac:dyDescent="0.35">
      <c r="A78" s="61"/>
      <c r="B78" s="1"/>
      <c r="C78" s="33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216"/>
      <c r="AA78" s="216"/>
      <c r="AB78" s="216"/>
      <c r="AC78" s="216"/>
      <c r="AD78" s="216"/>
      <c r="AE78" s="6"/>
      <c r="AF78" s="86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69.599999999999994" customHeight="1" x14ac:dyDescent="0.35">
      <c r="A79" s="61"/>
      <c r="B79" s="1"/>
      <c r="C79" s="273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274"/>
      <c r="Q79" s="274"/>
      <c r="R79" s="274"/>
      <c r="S79" s="274"/>
      <c r="T79" s="274"/>
      <c r="U79" s="274"/>
      <c r="V79" s="274"/>
      <c r="W79" s="274"/>
      <c r="X79" s="274"/>
      <c r="Y79" s="274"/>
      <c r="Z79" s="274"/>
      <c r="AA79" s="274"/>
      <c r="AB79" s="274"/>
      <c r="AC79" s="274"/>
      <c r="AD79" s="274"/>
      <c r="AE79" s="6"/>
      <c r="AF79" s="87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21.75" customHeight="1" x14ac:dyDescent="0.35">
      <c r="A80" s="61"/>
      <c r="B80" s="1"/>
      <c r="C80" s="217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18"/>
      <c r="Y80" s="218"/>
      <c r="Z80" s="218"/>
      <c r="AA80" s="218"/>
      <c r="AB80" s="218"/>
      <c r="AC80" s="218"/>
      <c r="AD80" s="218"/>
      <c r="AE80" s="6"/>
      <c r="AF80" s="81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57.75" customHeight="1" x14ac:dyDescent="0.35">
      <c r="A81" s="61"/>
      <c r="B81" s="1"/>
      <c r="C81" s="207"/>
      <c r="D81" s="208"/>
      <c r="E81" s="208"/>
      <c r="F81" s="208"/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6"/>
      <c r="AF81" s="81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89.25" customHeight="1" x14ac:dyDescent="0.35">
      <c r="A82" s="61"/>
      <c r="B82" s="1"/>
      <c r="C82" s="211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6"/>
      <c r="AF82" s="82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24.75" customHeight="1" x14ac:dyDescent="0.35">
      <c r="A83" s="61"/>
      <c r="B83" s="1"/>
      <c r="C83" s="211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6"/>
      <c r="AF83" s="82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30" customHeight="1" x14ac:dyDescent="0.35">
      <c r="A84" s="61"/>
      <c r="B84" s="1"/>
      <c r="C84" s="211"/>
      <c r="D84" s="212"/>
      <c r="E84" s="212"/>
      <c r="F84" s="212"/>
      <c r="G84" s="212"/>
      <c r="H84" s="212"/>
      <c r="I84" s="212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6"/>
      <c r="AF84" s="82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30" customHeight="1" x14ac:dyDescent="0.35">
      <c r="A85" s="61"/>
      <c r="B85" s="1"/>
      <c r="C85" s="211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6"/>
      <c r="AF85" s="82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75" customHeight="1" thickBot="1" x14ac:dyDescent="0.3">
      <c r="A86" s="63"/>
      <c r="B86" s="64"/>
      <c r="C86" s="236"/>
      <c r="D86" s="237"/>
      <c r="E86" s="237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7"/>
      <c r="AF86" s="88"/>
      <c r="AG86" s="28"/>
      <c r="AH86" s="27"/>
      <c r="AI86" s="27"/>
      <c r="AJ86" s="27"/>
      <c r="AK86" s="1"/>
      <c r="AL86" s="1"/>
      <c r="AM86" s="1"/>
      <c r="AN86" s="1"/>
      <c r="AO86" s="1"/>
    </row>
    <row r="87" spans="1:41" ht="62.25" customHeight="1" x14ac:dyDescent="0.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89"/>
      <c r="AG87" s="12"/>
      <c r="AH87" s="1"/>
      <c r="AI87" s="1"/>
      <c r="AJ87" s="1"/>
    </row>
    <row r="88" spans="1:41" ht="15" customHeight="1" x14ac:dyDescent="0.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89"/>
      <c r="AG88" s="12"/>
      <c r="AH88" s="1"/>
      <c r="AI88" s="1"/>
      <c r="AJ88" s="1"/>
    </row>
    <row r="89" spans="1:41" ht="55.5" customHeight="1" x14ac:dyDescent="0.5">
      <c r="C89" s="15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21"/>
      <c r="AG89" s="12"/>
      <c r="AH89" s="1"/>
      <c r="AI89" s="1"/>
      <c r="AJ89" s="1"/>
    </row>
    <row r="90" spans="1:41" ht="61.15" customHeight="1" x14ac:dyDescent="0.5">
      <c r="C90" s="238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8"/>
      <c r="AF90" s="20"/>
      <c r="AG90" s="12"/>
      <c r="AH90" s="1"/>
      <c r="AI90" s="1"/>
      <c r="AJ90" s="1"/>
    </row>
    <row r="91" spans="1:41" ht="40.9" customHeight="1" x14ac:dyDescent="0.5">
      <c r="C91" s="209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  <c r="P91" s="210"/>
      <c r="Q91" s="210"/>
      <c r="R91" s="210"/>
      <c r="S91" s="210"/>
      <c r="T91" s="210"/>
      <c r="U91" s="210"/>
      <c r="V91" s="210"/>
      <c r="W91" s="210"/>
      <c r="X91" s="210"/>
      <c r="Y91" s="210"/>
      <c r="Z91" s="210"/>
      <c r="AA91" s="210"/>
      <c r="AB91" s="210"/>
      <c r="AC91" s="210"/>
      <c r="AD91" s="210"/>
      <c r="AE91" s="8"/>
      <c r="AF91" s="90"/>
      <c r="AG91" s="12"/>
      <c r="AH91" s="1"/>
      <c r="AI91" s="1"/>
      <c r="AJ91" s="1"/>
    </row>
    <row r="92" spans="1:41" ht="40.9" customHeight="1" x14ac:dyDescent="0.5">
      <c r="C92" s="229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12"/>
      <c r="AF92" s="20"/>
      <c r="AG92" s="12"/>
      <c r="AH92" s="1"/>
      <c r="AI92" s="1"/>
      <c r="AJ92" s="1"/>
    </row>
    <row r="93" spans="1:41" ht="24" customHeight="1" x14ac:dyDescent="0.5">
      <c r="C93" s="16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12"/>
      <c r="AF93" s="20"/>
      <c r="AG93" s="12"/>
      <c r="AH93" s="1"/>
      <c r="AI93" s="1"/>
      <c r="AJ93" s="1"/>
    </row>
    <row r="94" spans="1:41" ht="40.9" customHeight="1" x14ac:dyDescent="0.5">
      <c r="C94" s="234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6"/>
      <c r="AF94" s="20"/>
      <c r="AG94" s="12"/>
      <c r="AH94" s="1"/>
      <c r="AI94" s="1"/>
      <c r="AJ94" s="1"/>
    </row>
    <row r="95" spans="1:41" ht="40.9" customHeight="1" x14ac:dyDescent="0.5">
      <c r="C95" s="209"/>
      <c r="D95" s="210"/>
      <c r="E95" s="210"/>
      <c r="F95" s="210"/>
      <c r="G95" s="210"/>
      <c r="H95" s="210"/>
      <c r="I95" s="210"/>
      <c r="J95" s="210"/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6"/>
      <c r="AF95" s="89"/>
      <c r="AG95" s="12"/>
      <c r="AH95" s="12"/>
      <c r="AI95" s="1"/>
      <c r="AJ95" s="1"/>
    </row>
    <row r="96" spans="1:41" ht="50.45" customHeight="1" x14ac:dyDescent="0.5">
      <c r="C96" s="205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17"/>
      <c r="AF96" s="20"/>
      <c r="AG96" s="12"/>
      <c r="AH96" s="12"/>
      <c r="AI96" s="1"/>
      <c r="AJ96" s="1"/>
    </row>
    <row r="97" spans="3:36" ht="50.45" customHeight="1" x14ac:dyDescent="0.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89"/>
      <c r="AG97" s="12"/>
      <c r="AH97" s="12"/>
      <c r="AI97" s="1"/>
      <c r="AJ97" s="1"/>
    </row>
    <row r="98" spans="3:36" ht="60" customHeight="1" x14ac:dyDescent="0.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89"/>
      <c r="AG98" s="1"/>
      <c r="AH98" s="12"/>
      <c r="AI98" s="1"/>
      <c r="AJ98" s="1"/>
    </row>
    <row r="99" spans="3:36" ht="55.15" customHeight="1" x14ac:dyDescent="0.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89"/>
      <c r="AG99" s="12"/>
      <c r="AH99" s="12"/>
      <c r="AI99" s="1"/>
      <c r="AJ99" s="1"/>
    </row>
    <row r="100" spans="3:36" ht="55.15" customHeight="1" x14ac:dyDescent="0.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89"/>
      <c r="AG100" s="12"/>
      <c r="AH100" s="12"/>
      <c r="AI100" s="1"/>
      <c r="AJ100" s="1"/>
    </row>
    <row r="101" spans="3:36" ht="55.15" customHeight="1" x14ac:dyDescent="0.55000000000000004">
      <c r="C101" s="232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14"/>
      <c r="AF101" s="91"/>
      <c r="AG101" s="12"/>
      <c r="AH101" s="12"/>
      <c r="AI101" s="1"/>
      <c r="AJ101" s="1"/>
    </row>
    <row r="102" spans="3:36" ht="19.149999999999999" customHeight="1" x14ac:dyDescent="0.5">
      <c r="C102" s="225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  <c r="N102" s="239"/>
      <c r="O102" s="239"/>
      <c r="P102" s="239"/>
      <c r="Q102" s="239"/>
      <c r="R102" s="239"/>
      <c r="S102" s="239"/>
      <c r="T102" s="239"/>
      <c r="U102" s="239"/>
      <c r="V102" s="239"/>
      <c r="W102" s="239"/>
      <c r="X102" s="239"/>
      <c r="Y102" s="239"/>
      <c r="Z102" s="239"/>
      <c r="AA102" s="239"/>
      <c r="AB102" s="239"/>
      <c r="AC102" s="239"/>
      <c r="AD102" s="239"/>
      <c r="AE102" s="6"/>
      <c r="AF102" s="92"/>
      <c r="AG102" s="7"/>
      <c r="AH102" s="1"/>
      <c r="AI102" s="1"/>
      <c r="AJ102" s="1"/>
    </row>
    <row r="103" spans="3:36" ht="30" customHeight="1" x14ac:dyDescent="0.5">
      <c r="C103" s="222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30"/>
      <c r="Z103" s="230"/>
      <c r="AA103" s="230"/>
      <c r="AB103" s="230"/>
      <c r="AC103" s="230"/>
      <c r="AD103" s="230"/>
      <c r="AE103" s="6"/>
      <c r="AF103" s="20"/>
      <c r="AG103" s="7"/>
      <c r="AH103" s="1"/>
      <c r="AI103" s="1"/>
      <c r="AJ103" s="1"/>
    </row>
    <row r="104" spans="3:36" ht="32.450000000000003" customHeight="1" x14ac:dyDescent="0.5">
      <c r="C104" s="229"/>
      <c r="D104" s="230"/>
      <c r="E104" s="230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  <c r="AA104" s="230"/>
      <c r="AB104" s="230"/>
      <c r="AC104" s="230"/>
      <c r="AD104" s="230"/>
      <c r="AE104" s="6"/>
      <c r="AF104" s="20"/>
      <c r="AG104" s="18"/>
      <c r="AH104" s="1"/>
      <c r="AI104" s="1"/>
      <c r="AJ104" s="1"/>
    </row>
    <row r="105" spans="3:36" ht="56.45" customHeight="1" x14ac:dyDescent="0.5">
      <c r="C105" s="229"/>
      <c r="D105" s="230"/>
      <c r="E105" s="230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6"/>
      <c r="AF105" s="20"/>
      <c r="AG105" s="19"/>
      <c r="AH105" s="1"/>
      <c r="AI105" s="1"/>
      <c r="AJ105" s="1"/>
    </row>
    <row r="106" spans="3:36" ht="50.45" customHeight="1" x14ac:dyDescent="0.5">
      <c r="C106" s="229"/>
      <c r="D106" s="230"/>
      <c r="E106" s="230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30"/>
      <c r="Z106" s="230"/>
      <c r="AA106" s="230"/>
      <c r="AB106" s="230"/>
      <c r="AC106" s="230"/>
      <c r="AD106" s="230"/>
      <c r="AE106" s="6"/>
      <c r="AF106" s="20"/>
      <c r="AG106" s="1"/>
      <c r="AH106" s="1"/>
      <c r="AI106" s="1"/>
      <c r="AJ106" s="1"/>
    </row>
    <row r="107" spans="3:36" ht="50.45" customHeight="1" x14ac:dyDescent="0.5">
      <c r="C107" s="229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230"/>
      <c r="AD107" s="230"/>
      <c r="AE107" s="6"/>
      <c r="AF107" s="20"/>
      <c r="AG107" s="1"/>
      <c r="AH107" s="1"/>
      <c r="AI107" s="1"/>
      <c r="AJ107" s="1"/>
    </row>
    <row r="108" spans="3:36" ht="50.45" customHeight="1" x14ac:dyDescent="0.5">
      <c r="C108" s="229"/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6"/>
      <c r="AF108" s="20"/>
      <c r="AG108" s="1"/>
      <c r="AH108" s="1"/>
      <c r="AI108" s="1"/>
      <c r="AJ108" s="1"/>
    </row>
    <row r="109" spans="3:36" ht="21.6" customHeight="1" x14ac:dyDescent="0.5">
      <c r="C109" s="225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6"/>
      <c r="AF109" s="20"/>
      <c r="AG109" s="1"/>
      <c r="AH109" s="1"/>
      <c r="AI109" s="1"/>
      <c r="AJ109" s="1"/>
    </row>
    <row r="110" spans="3:36" ht="27.6" customHeight="1" x14ac:dyDescent="0.5">
      <c r="C110" s="231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6"/>
      <c r="AF110" s="21"/>
      <c r="AG110" s="1"/>
      <c r="AH110" s="1"/>
      <c r="AI110" s="1"/>
      <c r="AJ110" s="1"/>
    </row>
    <row r="111" spans="3:36" ht="32.450000000000003" customHeight="1" x14ac:dyDescent="0.5">
      <c r="C111" s="231"/>
      <c r="D111" s="230"/>
      <c r="E111" s="230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30"/>
      <c r="Z111" s="230"/>
      <c r="AA111" s="230"/>
      <c r="AB111" s="230"/>
      <c r="AC111" s="230"/>
      <c r="AD111" s="230"/>
      <c r="AE111" s="6"/>
      <c r="AF111" s="21"/>
      <c r="AG111" s="226"/>
      <c r="AH111" s="227"/>
      <c r="AI111" s="228"/>
      <c r="AJ111" s="228"/>
    </row>
    <row r="112" spans="3:36" ht="40.9" customHeight="1" x14ac:dyDescent="0.5">
      <c r="C112" s="229"/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30"/>
      <c r="Z112" s="230"/>
      <c r="AA112" s="230"/>
      <c r="AB112" s="230"/>
      <c r="AC112" s="230"/>
      <c r="AD112" s="230"/>
      <c r="AE112" s="6"/>
      <c r="AF112" s="20"/>
      <c r="AG112" s="1"/>
      <c r="AH112" s="1"/>
      <c r="AI112" s="1"/>
      <c r="AJ112" s="1"/>
    </row>
    <row r="113" spans="3:36" ht="56.45" customHeight="1" x14ac:dyDescent="0.5">
      <c r="C113" s="229"/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30"/>
      <c r="Z113" s="230"/>
      <c r="AA113" s="230"/>
      <c r="AB113" s="230"/>
      <c r="AC113" s="230"/>
      <c r="AD113" s="230"/>
      <c r="AE113" s="6"/>
      <c r="AF113" s="20"/>
      <c r="AG113" s="1"/>
      <c r="AH113" s="1"/>
      <c r="AI113" s="1"/>
      <c r="AJ113" s="1"/>
    </row>
    <row r="114" spans="3:36" ht="20.45" customHeight="1" x14ac:dyDescent="0.2">
      <c r="C114" s="224"/>
      <c r="D114" s="224"/>
      <c r="E114" s="224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6"/>
      <c r="AF114" s="20"/>
      <c r="AG114" s="1"/>
      <c r="AH114" s="1"/>
      <c r="AI114" s="1"/>
      <c r="AJ114" s="1"/>
    </row>
    <row r="115" spans="3:36" ht="51.6" customHeight="1" x14ac:dyDescent="0.4">
      <c r="C115" s="220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6"/>
      <c r="AF115" s="20"/>
      <c r="AG115" s="13"/>
      <c r="AH115" s="1"/>
      <c r="AI115" s="1"/>
      <c r="AJ115" s="1"/>
    </row>
    <row r="116" spans="3:36" ht="51.6" customHeight="1" x14ac:dyDescent="0.4">
      <c r="C116" s="220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6"/>
      <c r="AF116" s="20"/>
      <c r="AG116" s="13"/>
      <c r="AH116" s="1"/>
      <c r="AI116" s="1"/>
      <c r="AJ116" s="1"/>
    </row>
    <row r="117" spans="3:36" ht="50.45" customHeight="1" x14ac:dyDescent="0.4">
      <c r="C117" s="220"/>
      <c r="D117" s="221"/>
      <c r="E117" s="221"/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5"/>
      <c r="AF117" s="20"/>
      <c r="AG117" s="11"/>
      <c r="AH117" s="1"/>
      <c r="AI117" s="1"/>
      <c r="AJ117" s="1"/>
    </row>
    <row r="118" spans="3:36" ht="72" customHeight="1" x14ac:dyDescent="0.2">
      <c r="C118" s="220"/>
      <c r="D118" s="221"/>
      <c r="E118" s="221"/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21"/>
      <c r="Z118" s="221"/>
      <c r="AA118" s="221"/>
      <c r="AB118" s="221"/>
      <c r="AC118" s="221"/>
      <c r="AD118" s="221"/>
      <c r="AE118" s="6"/>
      <c r="AF118" s="93"/>
      <c r="AG118" s="9"/>
      <c r="AH118" s="1"/>
      <c r="AI118" s="1"/>
      <c r="AJ118" s="1"/>
    </row>
    <row r="119" spans="3:36" s="26" customFormat="1" ht="41.45" customHeight="1" x14ac:dyDescent="0.25">
      <c r="C119" s="220"/>
      <c r="D119" s="221"/>
      <c r="E119" s="221"/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21"/>
      <c r="Z119" s="221"/>
      <c r="AA119" s="221"/>
      <c r="AB119" s="221"/>
      <c r="AC119" s="221"/>
      <c r="AD119" s="221"/>
      <c r="AE119" s="6"/>
      <c r="AF119" s="20"/>
      <c r="AG119" s="10"/>
      <c r="AH119" s="219"/>
      <c r="AI119" s="1"/>
      <c r="AJ119" s="1"/>
    </row>
    <row r="120" spans="3:36" ht="66" customHeight="1" x14ac:dyDescent="0.2">
      <c r="C120" s="222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23"/>
      <c r="Z120" s="223"/>
      <c r="AA120" s="223"/>
      <c r="AB120" s="223"/>
      <c r="AC120" s="223"/>
      <c r="AD120" s="223"/>
      <c r="AE120" s="1"/>
      <c r="AF120" s="85"/>
      <c r="AG120" s="10"/>
      <c r="AH120" s="219"/>
      <c r="AI120" s="1"/>
      <c r="AJ120" s="1"/>
    </row>
    <row r="121" spans="3:36" ht="66" customHeight="1" x14ac:dyDescent="0.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85"/>
      <c r="AG121" s="10"/>
      <c r="AH121" s="1"/>
      <c r="AI121" s="1"/>
      <c r="AJ121" s="1"/>
    </row>
    <row r="122" spans="3:36" ht="66" customHeight="1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85"/>
      <c r="AG122" s="1"/>
      <c r="AH122" s="1"/>
      <c r="AI122" s="1"/>
      <c r="AJ122" s="1"/>
    </row>
    <row r="123" spans="3:36" ht="66" customHeight="1" x14ac:dyDescent="0.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85"/>
      <c r="AG123" s="1"/>
      <c r="AH123" s="1"/>
      <c r="AI123" s="1"/>
      <c r="AJ123" s="1"/>
    </row>
    <row r="124" spans="3:36" ht="66" customHeight="1" x14ac:dyDescent="0.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85"/>
      <c r="AG124" s="1"/>
      <c r="AH124" s="1"/>
      <c r="AI124" s="1"/>
      <c r="AJ124" s="1"/>
    </row>
    <row r="125" spans="3:36" ht="66" customHeight="1" x14ac:dyDescent="0.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85"/>
      <c r="AG125" s="1"/>
      <c r="AH125" s="1"/>
      <c r="AI125" s="1"/>
      <c r="AJ125" s="1"/>
    </row>
    <row r="126" spans="3:36" ht="66" customHeight="1" x14ac:dyDescent="0.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85"/>
      <c r="AG126" s="1"/>
      <c r="AH126" s="1"/>
      <c r="AI126" s="1"/>
      <c r="AJ126" s="1"/>
    </row>
    <row r="127" spans="3:36" ht="66" customHeight="1" x14ac:dyDescent="0.2">
      <c r="AG127" s="1"/>
      <c r="AH127" s="1"/>
      <c r="AI127" s="1"/>
      <c r="AJ127" s="1"/>
    </row>
    <row r="128" spans="3:36" ht="66" customHeight="1" x14ac:dyDescent="0.2"/>
    <row r="129" spans="32:32" ht="66" customHeight="1" x14ac:dyDescent="0.2"/>
    <row r="130" spans="32:32" ht="66" customHeight="1" x14ac:dyDescent="0.2"/>
    <row r="131" spans="32:32" ht="66" customHeight="1" x14ac:dyDescent="0.2"/>
    <row r="132" spans="32:32" ht="66" customHeight="1" x14ac:dyDescent="0.2"/>
    <row r="133" spans="32:32" ht="66" customHeight="1" x14ac:dyDescent="0.2"/>
    <row r="134" spans="32:32" ht="119.25" hidden="1" customHeight="1" thickBot="1" x14ac:dyDescent="0.25"/>
    <row r="135" spans="32:32" ht="193.5" customHeight="1" x14ac:dyDescent="0.8">
      <c r="AF135" s="94" t="e">
        <f>#REF!+AF3+AF101</f>
        <v>#REF!</v>
      </c>
    </row>
    <row r="136" spans="32:32" ht="53.25" customHeight="1" x14ac:dyDescent="0.2"/>
    <row r="137" spans="32:32" ht="126.75" customHeight="1" x14ac:dyDescent="0.2"/>
    <row r="138" spans="32:32" ht="68.25" customHeight="1" x14ac:dyDescent="0.2"/>
    <row r="139" spans="32:32" ht="80.25" customHeight="1" x14ac:dyDescent="0.2"/>
    <row r="140" spans="32:32" ht="158.25" customHeight="1" x14ac:dyDescent="0.2"/>
    <row r="141" spans="32:32" ht="150.75" customHeight="1" x14ac:dyDescent="0.2"/>
    <row r="142" spans="32:32" ht="150.75" customHeight="1" x14ac:dyDescent="0.2"/>
    <row r="143" spans="32:32" ht="52.5" customHeight="1" x14ac:dyDescent="0.2"/>
    <row r="144" spans="32:32" ht="60" customHeight="1" x14ac:dyDescent="0.2"/>
    <row r="145" ht="57.75" customHeight="1" x14ac:dyDescent="0.2"/>
    <row r="146" ht="80.25" customHeight="1" x14ac:dyDescent="0.2"/>
    <row r="147" ht="170.25" customHeight="1" x14ac:dyDescent="0.2"/>
    <row r="148" ht="77.25" customHeight="1" x14ac:dyDescent="0.2"/>
    <row r="149" ht="101.25" customHeight="1" x14ac:dyDescent="0.2"/>
    <row r="150" ht="86.25" customHeight="1" x14ac:dyDescent="0.2"/>
    <row r="151" ht="87.75" customHeight="1" x14ac:dyDescent="0.2"/>
    <row r="152" ht="138.6" customHeight="1" x14ac:dyDescent="0.2"/>
    <row r="153" ht="126.6" customHeight="1" x14ac:dyDescent="0.2"/>
    <row r="154" ht="136.15" customHeight="1" x14ac:dyDescent="0.2"/>
  </sheetData>
  <mergeCells count="111">
    <mergeCell ref="C47:AC47"/>
    <mergeCell ref="C48:AC48"/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108:AD108"/>
    <mergeCell ref="C112:AD112"/>
    <mergeCell ref="C73:AD73"/>
    <mergeCell ref="C83:AD83"/>
    <mergeCell ref="C79:AD79"/>
    <mergeCell ref="C62:AD62"/>
    <mergeCell ref="C64:AD64"/>
    <mergeCell ref="Z28:AD28"/>
    <mergeCell ref="Z26:AD26"/>
    <mergeCell ref="C39:AD39"/>
    <mergeCell ref="C38:AD38"/>
    <mergeCell ref="AA35:AD35"/>
    <mergeCell ref="C42:AC42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50:AC50"/>
    <mergeCell ref="C51:AC51"/>
    <mergeCell ref="C52:AD52"/>
    <mergeCell ref="C53:AD53"/>
    <mergeCell ref="Z71:AD71"/>
    <mergeCell ref="C67:AD67"/>
    <mergeCell ref="C63:AD63"/>
    <mergeCell ref="C65:AD65"/>
    <mergeCell ref="C66:AD66"/>
    <mergeCell ref="C57:AD57"/>
    <mergeCell ref="C58:AD58"/>
    <mergeCell ref="C59:AD59"/>
    <mergeCell ref="C60:AD60"/>
    <mergeCell ref="C61:AD61"/>
    <mergeCell ref="C68:AD68"/>
    <mergeCell ref="C69:AD69"/>
    <mergeCell ref="Z70:AD70"/>
    <mergeCell ref="C45:AC45"/>
    <mergeCell ref="C46:AC46"/>
    <mergeCell ref="C49:AC49"/>
    <mergeCell ref="C101:AD101"/>
    <mergeCell ref="C105:AD105"/>
    <mergeCell ref="C106:AD106"/>
    <mergeCell ref="C103:AD103"/>
    <mergeCell ref="C104:AD104"/>
    <mergeCell ref="C107:AD107"/>
    <mergeCell ref="C95:AD95"/>
    <mergeCell ref="C85:AD85"/>
    <mergeCell ref="C94:AD94"/>
    <mergeCell ref="C92:AD92"/>
    <mergeCell ref="C86:AD86"/>
    <mergeCell ref="C90:AD90"/>
    <mergeCell ref="C102:AD102"/>
    <mergeCell ref="AH119:AH120"/>
    <mergeCell ref="C117:AD117"/>
    <mergeCell ref="C118:AD118"/>
    <mergeCell ref="C119:AD119"/>
    <mergeCell ref="C116:AD116"/>
    <mergeCell ref="C120:AD120"/>
    <mergeCell ref="C115:AD115"/>
    <mergeCell ref="C114:AD114"/>
    <mergeCell ref="C109:AD109"/>
    <mergeCell ref="AG111:AJ111"/>
    <mergeCell ref="C113:AD113"/>
    <mergeCell ref="C111:AD111"/>
    <mergeCell ref="C110:AD110"/>
    <mergeCell ref="C72:AD72"/>
    <mergeCell ref="C96:AD96"/>
    <mergeCell ref="C81:AD81"/>
    <mergeCell ref="C91:AD91"/>
    <mergeCell ref="C84:AD84"/>
    <mergeCell ref="C74:AD74"/>
    <mergeCell ref="C75:AD75"/>
    <mergeCell ref="C76:AD76"/>
    <mergeCell ref="Z77:AD77"/>
    <mergeCell ref="Z78:AD78"/>
    <mergeCell ref="C80:AD80"/>
    <mergeCell ref="C82:AD82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42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2017-05-11T15:03:06Z</cp:lastPrinted>
  <dcterms:created xsi:type="dcterms:W3CDTF">2005-09-14T12:04:44Z</dcterms:created>
  <dcterms:modified xsi:type="dcterms:W3CDTF">2017-05-11T15:03:14Z</dcterms:modified>
</cp:coreProperties>
</file>